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200" windowHeight="118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0" i="1"/>
  <c r="G31"/>
  <c r="G32"/>
  <c r="G33"/>
  <c r="G34"/>
  <c r="G35"/>
  <c r="G36"/>
  <c r="G29"/>
  <c r="G28"/>
  <c r="G16"/>
  <c r="G17"/>
  <c r="G18"/>
  <c r="G19"/>
  <c r="G20"/>
  <c r="G21"/>
  <c r="G22"/>
  <c r="G23"/>
  <c r="G24"/>
  <c r="G25"/>
  <c r="G26"/>
  <c r="G27"/>
  <c r="G15"/>
  <c r="G14"/>
  <c r="H14" s="1"/>
  <c r="G5"/>
  <c r="G6"/>
  <c r="H6" s="1"/>
  <c r="G7"/>
  <c r="G8"/>
  <c r="H8" s="1"/>
  <c r="G9"/>
  <c r="G10"/>
  <c r="H10" s="1"/>
  <c r="G11"/>
  <c r="G12"/>
  <c r="H12" s="1"/>
  <c r="G13"/>
  <c r="G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4"/>
  <c r="H5"/>
  <c r="H7"/>
  <c r="H9"/>
  <c r="H11"/>
  <c r="H13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K9"/>
  <c r="K1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C10"/>
  <c r="C11" s="1"/>
  <c r="C12" s="1"/>
  <c r="C13" s="1"/>
  <c r="C14" s="1"/>
  <c r="C15" s="1"/>
  <c r="C16" s="1"/>
  <c r="C17" s="1"/>
  <c r="C18" s="1"/>
  <c r="E19" s="1"/>
  <c r="B10"/>
  <c r="B11" s="1"/>
  <c r="B12" s="1"/>
  <c r="B13" s="1"/>
  <c r="B14" s="1"/>
  <c r="B15" s="1"/>
  <c r="B16" s="1"/>
  <c r="B17" s="1"/>
  <c r="B18" s="1"/>
  <c r="D19" s="1"/>
  <c r="K8"/>
  <c r="K7" s="1"/>
  <c r="K6" s="1"/>
  <c r="K5" s="1"/>
  <c r="K4" s="1"/>
  <c r="C8"/>
  <c r="C7" s="1"/>
  <c r="C6" s="1"/>
  <c r="C5" s="1"/>
  <c r="C4" s="1"/>
  <c r="B8"/>
  <c r="B7" s="1"/>
  <c r="B6" s="1"/>
  <c r="B5" s="1"/>
  <c r="B4" s="1"/>
  <c r="K26"/>
  <c r="K27" s="1"/>
  <c r="K28" s="1"/>
  <c r="K29" s="1"/>
  <c r="K30" s="1"/>
  <c r="K31" s="1"/>
  <c r="K32" s="1"/>
  <c r="K33" s="1"/>
  <c r="K34" s="1"/>
  <c r="K35" s="1"/>
  <c r="K36" s="1"/>
  <c r="C36"/>
  <c r="B36"/>
  <c r="H4" l="1"/>
</calcChain>
</file>

<file path=xl/sharedStrings.xml><?xml version="1.0" encoding="utf-8"?>
<sst xmlns="http://schemas.openxmlformats.org/spreadsheetml/2006/main" count="15" uniqueCount="15">
  <si>
    <t>2007년 말 마리최/하늘달빛/용의무녀 3룹 수로고층사냥</t>
    <phoneticPr fontId="1" type="noConversion"/>
  </si>
  <si>
    <t>날짜</t>
    <phoneticPr fontId="1" type="noConversion"/>
  </si>
  <si>
    <t>사냥 체</t>
    <phoneticPr fontId="1" type="noConversion"/>
  </si>
  <si>
    <t>사냥 마</t>
    <phoneticPr fontId="1" type="noConversion"/>
  </si>
  <si>
    <t xml:space="preserve">순수 체 </t>
    <phoneticPr fontId="1" type="noConversion"/>
  </si>
  <si>
    <t>순수 마</t>
    <phoneticPr fontId="1" type="noConversion"/>
  </si>
  <si>
    <t>순위</t>
    <phoneticPr fontId="1" type="noConversion"/>
  </si>
  <si>
    <t>전체순위</t>
    <phoneticPr fontId="1" type="noConversion"/>
  </si>
  <si>
    <t>비고</t>
    <phoneticPr fontId="1" type="noConversion"/>
  </si>
  <si>
    <t>7.69패치 2일전으로 빽썹</t>
    <phoneticPr fontId="1" type="noConversion"/>
  </si>
  <si>
    <t>도사순위</t>
    <phoneticPr fontId="1" type="noConversion"/>
  </si>
  <si>
    <t>경험치</t>
    <phoneticPr fontId="1" type="noConversion"/>
  </si>
  <si>
    <t>체력</t>
    <phoneticPr fontId="1" type="noConversion"/>
  </si>
  <si>
    <t>마력</t>
    <phoneticPr fontId="1" type="noConversion"/>
  </si>
  <si>
    <t>토탈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</si>
</sst>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0" xfId="1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>
      <selection sqref="A1:L1"/>
    </sheetView>
  </sheetViews>
  <sheetFormatPr defaultRowHeight="16.5"/>
  <cols>
    <col min="1" max="1" width="9.875" style="1" bestFit="1" customWidth="1"/>
    <col min="2" max="3" width="10.875" style="1" bestFit="1" customWidth="1"/>
    <col min="4" max="4" width="7.75" style="1" customWidth="1"/>
    <col min="5" max="5" width="8.375" style="1" customWidth="1"/>
    <col min="6" max="6" width="7.375" style="1" bestFit="1" customWidth="1"/>
    <col min="7" max="8" width="9.375" style="1" bestFit="1" customWidth="1"/>
    <col min="9" max="9" width="5.25" style="1" customWidth="1"/>
    <col min="10" max="10" width="9" style="1" bestFit="1" customWidth="1"/>
    <col min="11" max="11" width="9" style="1" customWidth="1"/>
    <col min="12" max="12" width="23.5" style="1" customWidth="1"/>
    <col min="13" max="16384" width="9" style="1"/>
  </cols>
  <sheetData>
    <row r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 t="s">
        <v>1</v>
      </c>
      <c r="B2" s="2" t="s">
        <v>4</v>
      </c>
      <c r="C2" s="2" t="s">
        <v>5</v>
      </c>
      <c r="D2" s="2" t="s">
        <v>2</v>
      </c>
      <c r="E2" s="2" t="s">
        <v>3</v>
      </c>
      <c r="F2" s="2" t="s">
        <v>11</v>
      </c>
      <c r="G2" s="2"/>
      <c r="H2" s="2"/>
      <c r="I2" s="2" t="s">
        <v>6</v>
      </c>
      <c r="J2" s="2" t="s">
        <v>10</v>
      </c>
      <c r="K2" s="2" t="s">
        <v>7</v>
      </c>
      <c r="L2" s="2" t="s">
        <v>8</v>
      </c>
    </row>
    <row r="3" spans="1:12">
      <c r="A3" s="2"/>
      <c r="B3" s="2"/>
      <c r="C3" s="2"/>
      <c r="D3" s="2"/>
      <c r="E3" s="2"/>
      <c r="F3" s="1" t="s">
        <v>12</v>
      </c>
      <c r="G3" s="1" t="s">
        <v>13</v>
      </c>
      <c r="H3" s="1" t="s">
        <v>14</v>
      </c>
      <c r="I3" s="2"/>
      <c r="J3" s="2"/>
      <c r="K3" s="2"/>
      <c r="L3" s="2"/>
    </row>
    <row r="4" spans="1:12">
      <c r="A4" s="3">
        <v>39357</v>
      </c>
      <c r="B4" s="4">
        <f>B5-D4</f>
        <v>1201284</v>
      </c>
      <c r="C4" s="4">
        <f>C5-E4</f>
        <v>1017068</v>
      </c>
      <c r="D4" s="4">
        <v>0</v>
      </c>
      <c r="E4" s="4">
        <v>7800</v>
      </c>
      <c r="F4" s="4">
        <f>(D4/50)*12</f>
        <v>0</v>
      </c>
      <c r="G4" s="4">
        <f>(E4/25)*3</f>
        <v>936</v>
      </c>
      <c r="H4" s="4">
        <f>F4+G4</f>
        <v>936</v>
      </c>
      <c r="I4" s="4">
        <v>7</v>
      </c>
      <c r="J4" s="4"/>
      <c r="K4" s="4">
        <f>K5+I4</f>
        <v>225</v>
      </c>
    </row>
    <row r="5" spans="1:12">
      <c r="A5" s="3">
        <v>39358</v>
      </c>
      <c r="B5" s="4">
        <f>B6-D5</f>
        <v>1201284</v>
      </c>
      <c r="C5" s="4">
        <f>C6-E5</f>
        <v>1024868</v>
      </c>
      <c r="D5" s="4">
        <v>0</v>
      </c>
      <c r="E5" s="4">
        <v>10000</v>
      </c>
      <c r="F5" s="4">
        <f t="shared" ref="F5:F36" si="0">(D5/50)*12</f>
        <v>0</v>
      </c>
      <c r="G5" s="4">
        <f t="shared" ref="G5:G13" si="1">(E5/25)*3</f>
        <v>1200</v>
      </c>
      <c r="H5" s="4">
        <f t="shared" ref="H5:H36" si="2">F5+G5</f>
        <v>1200</v>
      </c>
      <c r="I5" s="4">
        <v>8</v>
      </c>
      <c r="J5" s="4"/>
      <c r="K5" s="4">
        <f>K6+I5</f>
        <v>218</v>
      </c>
    </row>
    <row r="6" spans="1:12">
      <c r="A6" s="3">
        <v>39359</v>
      </c>
      <c r="B6" s="4">
        <f>B7-D6</f>
        <v>1201284</v>
      </c>
      <c r="C6" s="4">
        <f>C7-E6</f>
        <v>1034868</v>
      </c>
      <c r="D6" s="4">
        <v>0</v>
      </c>
      <c r="E6" s="4">
        <v>6000</v>
      </c>
      <c r="F6" s="4">
        <f t="shared" si="0"/>
        <v>0</v>
      </c>
      <c r="G6" s="4">
        <f t="shared" si="1"/>
        <v>720</v>
      </c>
      <c r="H6" s="4">
        <f t="shared" si="2"/>
        <v>720</v>
      </c>
      <c r="I6" s="4">
        <v>3</v>
      </c>
      <c r="J6" s="4"/>
      <c r="K6" s="4">
        <f>K7+I6</f>
        <v>210</v>
      </c>
    </row>
    <row r="7" spans="1:12">
      <c r="A7" s="3">
        <v>39360</v>
      </c>
      <c r="B7" s="4">
        <f>B8-D7</f>
        <v>1201284</v>
      </c>
      <c r="C7" s="4">
        <f>C8-E7</f>
        <v>1040868</v>
      </c>
      <c r="D7" s="4">
        <v>0</v>
      </c>
      <c r="E7" s="4">
        <v>12000</v>
      </c>
      <c r="F7" s="4">
        <f t="shared" si="0"/>
        <v>0</v>
      </c>
      <c r="G7" s="4">
        <f t="shared" si="1"/>
        <v>1440</v>
      </c>
      <c r="H7" s="4">
        <f t="shared" si="2"/>
        <v>1440</v>
      </c>
      <c r="I7" s="4">
        <v>11</v>
      </c>
      <c r="J7" s="4"/>
      <c r="K7" s="4">
        <f>K8+I7</f>
        <v>207</v>
      </c>
    </row>
    <row r="8" spans="1:12">
      <c r="A8" s="3">
        <v>39361</v>
      </c>
      <c r="B8" s="4">
        <f>B9-D8</f>
        <v>1201284</v>
      </c>
      <c r="C8" s="4">
        <f>C9-E8</f>
        <v>1052868</v>
      </c>
      <c r="D8" s="4">
        <v>0</v>
      </c>
      <c r="E8" s="4">
        <v>11000</v>
      </c>
      <c r="F8" s="4">
        <f t="shared" si="0"/>
        <v>0</v>
      </c>
      <c r="G8" s="4">
        <f t="shared" si="1"/>
        <v>1320</v>
      </c>
      <c r="H8" s="4">
        <f t="shared" si="2"/>
        <v>1320</v>
      </c>
      <c r="I8" s="4">
        <v>7</v>
      </c>
      <c r="J8" s="4"/>
      <c r="K8" s="4">
        <f>K9+I8</f>
        <v>196</v>
      </c>
    </row>
    <row r="9" spans="1:12">
      <c r="A9" s="3">
        <v>39362</v>
      </c>
      <c r="B9" s="4">
        <v>1201284</v>
      </c>
      <c r="C9" s="4">
        <v>1063868</v>
      </c>
      <c r="D9" s="4">
        <v>150</v>
      </c>
      <c r="E9" s="4">
        <v>13000</v>
      </c>
      <c r="F9" s="4">
        <f t="shared" si="0"/>
        <v>36</v>
      </c>
      <c r="G9" s="4">
        <f t="shared" si="1"/>
        <v>1560</v>
      </c>
      <c r="H9" s="4">
        <f t="shared" si="2"/>
        <v>1596</v>
      </c>
      <c r="I9" s="4">
        <v>6</v>
      </c>
      <c r="J9" s="4"/>
      <c r="K9" s="4">
        <f>K10+I9</f>
        <v>189</v>
      </c>
    </row>
    <row r="10" spans="1:12">
      <c r="A10" s="3">
        <v>39363</v>
      </c>
      <c r="B10" s="4">
        <f>B9+D10</f>
        <v>1201434</v>
      </c>
      <c r="C10" s="4">
        <f>C9+E10</f>
        <v>1073068</v>
      </c>
      <c r="D10" s="4">
        <v>150</v>
      </c>
      <c r="E10" s="4">
        <v>9200</v>
      </c>
      <c r="F10" s="4">
        <f t="shared" si="0"/>
        <v>36</v>
      </c>
      <c r="G10" s="4">
        <f t="shared" si="1"/>
        <v>1104</v>
      </c>
      <c r="H10" s="4">
        <f t="shared" si="2"/>
        <v>1140</v>
      </c>
      <c r="I10" s="4">
        <v>6</v>
      </c>
      <c r="J10" s="4"/>
      <c r="K10" s="4">
        <v>183</v>
      </c>
    </row>
    <row r="11" spans="1:12">
      <c r="A11" s="3">
        <v>39364</v>
      </c>
      <c r="B11" s="4">
        <f>B10+D11</f>
        <v>1201584</v>
      </c>
      <c r="C11" s="4">
        <f>C10+E11</f>
        <v>1082568</v>
      </c>
      <c r="D11" s="4">
        <v>150</v>
      </c>
      <c r="E11" s="4">
        <v>9500</v>
      </c>
      <c r="F11" s="4">
        <f t="shared" si="0"/>
        <v>36</v>
      </c>
      <c r="G11" s="4">
        <f t="shared" si="1"/>
        <v>1140</v>
      </c>
      <c r="H11" s="4">
        <f t="shared" si="2"/>
        <v>1176</v>
      </c>
      <c r="I11" s="4">
        <v>10</v>
      </c>
      <c r="J11" s="4"/>
      <c r="K11" s="4">
        <f>K10-I11</f>
        <v>173</v>
      </c>
    </row>
    <row r="12" spans="1:12">
      <c r="A12" s="3">
        <v>39365</v>
      </c>
      <c r="B12" s="4">
        <f>B11+D12</f>
        <v>1201584</v>
      </c>
      <c r="C12" s="4">
        <f>C11+E12</f>
        <v>1088818</v>
      </c>
      <c r="D12" s="4">
        <v>0</v>
      </c>
      <c r="E12" s="4">
        <v>6250</v>
      </c>
      <c r="F12" s="4">
        <f t="shared" si="0"/>
        <v>0</v>
      </c>
      <c r="G12" s="4">
        <f t="shared" si="1"/>
        <v>750</v>
      </c>
      <c r="H12" s="4">
        <f t="shared" si="2"/>
        <v>750</v>
      </c>
      <c r="I12" s="4">
        <v>4</v>
      </c>
      <c r="J12" s="4"/>
      <c r="K12" s="4">
        <f>K11-I12</f>
        <v>169</v>
      </c>
    </row>
    <row r="13" spans="1:12">
      <c r="A13" s="3">
        <v>39366</v>
      </c>
      <c r="B13" s="4">
        <f>B12+D13</f>
        <v>1201584</v>
      </c>
      <c r="C13" s="4">
        <f>C12+E13</f>
        <v>1093193</v>
      </c>
      <c r="D13" s="4">
        <v>0</v>
      </c>
      <c r="E13" s="4">
        <v>4375</v>
      </c>
      <c r="F13" s="4">
        <f t="shared" si="0"/>
        <v>0</v>
      </c>
      <c r="G13" s="4">
        <f t="shared" si="1"/>
        <v>525</v>
      </c>
      <c r="H13" s="4">
        <f t="shared" si="2"/>
        <v>525</v>
      </c>
      <c r="I13" s="4">
        <v>4</v>
      </c>
      <c r="J13" s="4"/>
      <c r="K13" s="4">
        <f>K12-I13</f>
        <v>165</v>
      </c>
    </row>
    <row r="14" spans="1:12">
      <c r="A14" s="3">
        <v>39367</v>
      </c>
      <c r="B14" s="4">
        <f>B13+D14</f>
        <v>1202084</v>
      </c>
      <c r="C14" s="4">
        <f>C13+E14</f>
        <v>1101318</v>
      </c>
      <c r="D14" s="4">
        <v>500</v>
      </c>
      <c r="E14" s="4">
        <v>8125</v>
      </c>
      <c r="F14" s="4">
        <f t="shared" si="0"/>
        <v>120</v>
      </c>
      <c r="G14" s="4">
        <f>(((1100000-C13)/25)*3)+(((C14-1100000)/25)*4)</f>
        <v>1027.7199999999998</v>
      </c>
      <c r="H14" s="4">
        <f t="shared" si="2"/>
        <v>1147.7199999999998</v>
      </c>
      <c r="I14" s="4">
        <v>3</v>
      </c>
      <c r="J14" s="4"/>
      <c r="K14" s="4">
        <f>K13-I14</f>
        <v>162</v>
      </c>
    </row>
    <row r="15" spans="1:12">
      <c r="A15" s="3">
        <v>39368</v>
      </c>
      <c r="B15" s="4">
        <f>B14+D15</f>
        <v>1202084</v>
      </c>
      <c r="C15" s="4">
        <f>C14+E15</f>
        <v>1107693</v>
      </c>
      <c r="D15" s="4">
        <v>0</v>
      </c>
      <c r="E15" s="4">
        <v>6375</v>
      </c>
      <c r="F15" s="4">
        <f t="shared" si="0"/>
        <v>0</v>
      </c>
      <c r="G15" s="4">
        <f>(E15/25)*4</f>
        <v>1020</v>
      </c>
      <c r="H15" s="4">
        <f t="shared" si="2"/>
        <v>1020</v>
      </c>
      <c r="I15" s="4">
        <v>2</v>
      </c>
      <c r="J15" s="4"/>
      <c r="K15" s="4">
        <f>K14-I15</f>
        <v>160</v>
      </c>
    </row>
    <row r="16" spans="1:12">
      <c r="A16" s="3">
        <v>39369</v>
      </c>
      <c r="B16" s="4">
        <f>B15+D16</f>
        <v>1202084</v>
      </c>
      <c r="C16" s="4">
        <f>C15+E16</f>
        <v>1114418</v>
      </c>
      <c r="D16" s="4">
        <v>0</v>
      </c>
      <c r="E16" s="4">
        <v>6725</v>
      </c>
      <c r="F16" s="4">
        <f t="shared" si="0"/>
        <v>0</v>
      </c>
      <c r="G16" s="4">
        <f t="shared" ref="G16:G29" si="3">(E16/25)*4</f>
        <v>1076</v>
      </c>
      <c r="H16" s="4">
        <f t="shared" si="2"/>
        <v>1076</v>
      </c>
      <c r="I16" s="4">
        <v>3</v>
      </c>
      <c r="J16" s="4"/>
      <c r="K16" s="4">
        <f>K15-I16</f>
        <v>157</v>
      </c>
    </row>
    <row r="17" spans="1:12">
      <c r="A17" s="3">
        <v>39370</v>
      </c>
      <c r="B17" s="4">
        <f>B16+D17</f>
        <v>1202084</v>
      </c>
      <c r="C17" s="4">
        <f>C16+E17</f>
        <v>1122318</v>
      </c>
      <c r="D17" s="4">
        <v>0</v>
      </c>
      <c r="E17" s="4">
        <v>7900</v>
      </c>
      <c r="F17" s="4">
        <f t="shared" si="0"/>
        <v>0</v>
      </c>
      <c r="G17" s="4">
        <f t="shared" si="3"/>
        <v>1264</v>
      </c>
      <c r="H17" s="4">
        <f t="shared" si="2"/>
        <v>1264</v>
      </c>
      <c r="I17" s="4">
        <v>6</v>
      </c>
      <c r="J17" s="4"/>
      <c r="K17" s="4">
        <f>K16-I17</f>
        <v>151</v>
      </c>
    </row>
    <row r="18" spans="1:12">
      <c r="A18" s="3">
        <v>39371</v>
      </c>
      <c r="B18" s="4">
        <f>B17+D18</f>
        <v>1202084</v>
      </c>
      <c r="C18" s="4">
        <f>C17+E18</f>
        <v>1122318</v>
      </c>
      <c r="D18" s="4">
        <v>0</v>
      </c>
      <c r="E18" s="4">
        <v>0</v>
      </c>
      <c r="F18" s="4">
        <f t="shared" si="0"/>
        <v>0</v>
      </c>
      <c r="G18" s="4">
        <f t="shared" si="3"/>
        <v>0</v>
      </c>
      <c r="H18" s="4">
        <f t="shared" si="2"/>
        <v>0</v>
      </c>
      <c r="I18" s="4">
        <v>0</v>
      </c>
      <c r="J18" s="4"/>
      <c r="K18" s="4">
        <f>K17-I18</f>
        <v>151</v>
      </c>
    </row>
    <row r="19" spans="1:12">
      <c r="A19" s="3">
        <v>39372</v>
      </c>
      <c r="B19" s="4">
        <v>1202134</v>
      </c>
      <c r="C19" s="4">
        <v>1121943</v>
      </c>
      <c r="D19" s="4">
        <f>B19-B18</f>
        <v>50</v>
      </c>
      <c r="E19" s="4">
        <f>C19-C18</f>
        <v>-375</v>
      </c>
      <c r="F19" s="4">
        <f t="shared" si="0"/>
        <v>12</v>
      </c>
      <c r="G19" s="4">
        <f t="shared" si="3"/>
        <v>-60</v>
      </c>
      <c r="H19" s="4">
        <f t="shared" si="2"/>
        <v>-48</v>
      </c>
      <c r="I19" s="4">
        <v>-6</v>
      </c>
      <c r="J19" s="4">
        <v>75</v>
      </c>
      <c r="K19" s="4">
        <f>K18-I19</f>
        <v>157</v>
      </c>
      <c r="L19" s="1" t="s">
        <v>9</v>
      </c>
    </row>
    <row r="20" spans="1:12">
      <c r="A20" s="3">
        <v>39373</v>
      </c>
      <c r="B20" s="4">
        <v>1202134</v>
      </c>
      <c r="C20" s="4">
        <v>1129368</v>
      </c>
      <c r="D20" s="4">
        <f>B20-B19</f>
        <v>0</v>
      </c>
      <c r="E20" s="4">
        <f>C20-C19</f>
        <v>7425</v>
      </c>
      <c r="F20" s="4">
        <f t="shared" si="0"/>
        <v>0</v>
      </c>
      <c r="G20" s="4">
        <f t="shared" si="3"/>
        <v>1188</v>
      </c>
      <c r="H20" s="4">
        <f t="shared" si="2"/>
        <v>1188</v>
      </c>
      <c r="I20" s="4">
        <v>6</v>
      </c>
      <c r="J20" s="4">
        <v>71</v>
      </c>
      <c r="K20" s="4">
        <f>K19-I20</f>
        <v>151</v>
      </c>
    </row>
    <row r="21" spans="1:12">
      <c r="A21" s="3">
        <v>39374</v>
      </c>
      <c r="B21" s="4">
        <v>1202134</v>
      </c>
      <c r="C21" s="4">
        <v>1139918</v>
      </c>
      <c r="D21" s="4">
        <f>B21-B20</f>
        <v>0</v>
      </c>
      <c r="E21" s="4">
        <f>C21-C20</f>
        <v>10550</v>
      </c>
      <c r="F21" s="4">
        <f t="shared" si="0"/>
        <v>0</v>
      </c>
      <c r="G21" s="4">
        <f t="shared" si="3"/>
        <v>1688</v>
      </c>
      <c r="H21" s="4">
        <f t="shared" si="2"/>
        <v>1688</v>
      </c>
      <c r="I21" s="4">
        <v>2</v>
      </c>
      <c r="J21" s="4">
        <v>71</v>
      </c>
      <c r="K21" s="4">
        <f>K20-I21</f>
        <v>149</v>
      </c>
    </row>
    <row r="22" spans="1:12">
      <c r="A22" s="3">
        <v>39375</v>
      </c>
      <c r="B22" s="4">
        <v>1202134</v>
      </c>
      <c r="C22" s="4">
        <v>1149318</v>
      </c>
      <c r="D22" s="4">
        <f>B22-B21</f>
        <v>0</v>
      </c>
      <c r="E22" s="4">
        <f>C22-C21</f>
        <v>9400</v>
      </c>
      <c r="F22" s="4">
        <f t="shared" si="0"/>
        <v>0</v>
      </c>
      <c r="G22" s="4">
        <f t="shared" si="3"/>
        <v>1504</v>
      </c>
      <c r="H22" s="4">
        <f t="shared" si="2"/>
        <v>1504</v>
      </c>
      <c r="I22" s="4">
        <v>3</v>
      </c>
      <c r="J22" s="4">
        <v>70</v>
      </c>
      <c r="K22" s="4">
        <f>K21-I22</f>
        <v>146</v>
      </c>
    </row>
    <row r="23" spans="1:12">
      <c r="A23" s="3">
        <v>39376</v>
      </c>
      <c r="B23" s="4">
        <v>1202134</v>
      </c>
      <c r="C23" s="4">
        <v>1156868</v>
      </c>
      <c r="D23" s="4">
        <f>B23-B22</f>
        <v>0</v>
      </c>
      <c r="E23" s="4">
        <f>C23-C22</f>
        <v>7550</v>
      </c>
      <c r="F23" s="4">
        <f t="shared" si="0"/>
        <v>0</v>
      </c>
      <c r="G23" s="4">
        <f t="shared" si="3"/>
        <v>1208</v>
      </c>
      <c r="H23" s="4">
        <f t="shared" si="2"/>
        <v>1208</v>
      </c>
      <c r="I23" s="4">
        <v>6</v>
      </c>
      <c r="J23" s="4">
        <v>67</v>
      </c>
      <c r="K23" s="4">
        <f>K22-I23</f>
        <v>140</v>
      </c>
    </row>
    <row r="24" spans="1:12">
      <c r="A24" s="3">
        <v>39377</v>
      </c>
      <c r="B24" s="4">
        <v>1202134</v>
      </c>
      <c r="C24" s="4">
        <v>1168043</v>
      </c>
      <c r="D24" s="4">
        <f>B24-B23</f>
        <v>0</v>
      </c>
      <c r="E24" s="4">
        <f>C24-C23</f>
        <v>11175</v>
      </c>
      <c r="F24" s="4">
        <f t="shared" si="0"/>
        <v>0</v>
      </c>
      <c r="G24" s="4">
        <f t="shared" si="3"/>
        <v>1788</v>
      </c>
      <c r="H24" s="4">
        <f t="shared" si="2"/>
        <v>1788</v>
      </c>
      <c r="I24" s="4">
        <v>2</v>
      </c>
      <c r="J24" s="4">
        <v>66</v>
      </c>
      <c r="K24" s="4">
        <f>K23-I24</f>
        <v>138</v>
      </c>
    </row>
    <row r="25" spans="1:12">
      <c r="A25" s="3">
        <v>39378</v>
      </c>
      <c r="B25" s="4">
        <v>1202134</v>
      </c>
      <c r="C25" s="4">
        <v>1175918</v>
      </c>
      <c r="D25" s="4">
        <f>B25-B24</f>
        <v>0</v>
      </c>
      <c r="E25" s="4">
        <f>C25-C24</f>
        <v>7875</v>
      </c>
      <c r="F25" s="4">
        <f t="shared" si="0"/>
        <v>0</v>
      </c>
      <c r="G25" s="4">
        <f t="shared" si="3"/>
        <v>1260</v>
      </c>
      <c r="H25" s="4">
        <f t="shared" si="2"/>
        <v>1260</v>
      </c>
      <c r="I25" s="4">
        <v>5</v>
      </c>
      <c r="J25" s="4">
        <v>64</v>
      </c>
      <c r="K25" s="4">
        <f>K24-I25</f>
        <v>133</v>
      </c>
    </row>
    <row r="26" spans="1:12">
      <c r="A26" s="3">
        <v>39379</v>
      </c>
      <c r="B26" s="4">
        <v>1202134</v>
      </c>
      <c r="C26" s="4">
        <v>1183643</v>
      </c>
      <c r="D26" s="4">
        <f>B26-B25</f>
        <v>0</v>
      </c>
      <c r="E26" s="4">
        <f>C26-C25</f>
        <v>7725</v>
      </c>
      <c r="F26" s="4">
        <f t="shared" si="0"/>
        <v>0</v>
      </c>
      <c r="G26" s="4">
        <f t="shared" si="3"/>
        <v>1236</v>
      </c>
      <c r="H26" s="4">
        <f t="shared" si="2"/>
        <v>1236</v>
      </c>
      <c r="I26" s="4">
        <v>5</v>
      </c>
      <c r="J26" s="4">
        <v>61</v>
      </c>
      <c r="K26" s="4">
        <f>K25-I26</f>
        <v>128</v>
      </c>
    </row>
    <row r="27" spans="1:12">
      <c r="A27" s="3">
        <v>39380</v>
      </c>
      <c r="B27" s="4">
        <v>1202538</v>
      </c>
      <c r="C27" s="4">
        <v>1191318</v>
      </c>
      <c r="D27" s="4">
        <f>B27-B26</f>
        <v>404</v>
      </c>
      <c r="E27" s="4">
        <f>C27-C26</f>
        <v>7675</v>
      </c>
      <c r="F27" s="4">
        <f t="shared" si="0"/>
        <v>96.960000000000008</v>
      </c>
      <c r="G27" s="4">
        <f t="shared" si="3"/>
        <v>1228</v>
      </c>
      <c r="H27" s="4">
        <f t="shared" si="2"/>
        <v>1324.96</v>
      </c>
      <c r="I27" s="4">
        <v>1</v>
      </c>
      <c r="J27" s="4">
        <v>60</v>
      </c>
      <c r="K27" s="4">
        <f>K26-I27</f>
        <v>127</v>
      </c>
    </row>
    <row r="28" spans="1:12">
      <c r="A28" s="3">
        <v>39381</v>
      </c>
      <c r="B28" s="4">
        <v>1203034</v>
      </c>
      <c r="C28" s="4">
        <v>1200368</v>
      </c>
      <c r="D28" s="4">
        <f>B28-B27</f>
        <v>496</v>
      </c>
      <c r="E28" s="4">
        <f>C28-C27</f>
        <v>9050</v>
      </c>
      <c r="F28" s="4">
        <f t="shared" si="0"/>
        <v>119.03999999999999</v>
      </c>
      <c r="G28" s="4">
        <f>(((1200000-C27)/25)*4)+(((C28-1200000)/25)*6)</f>
        <v>1477.4399999999998</v>
      </c>
      <c r="H28" s="4">
        <f t="shared" si="2"/>
        <v>1596.4799999999998</v>
      </c>
      <c r="I28" s="4">
        <v>0</v>
      </c>
      <c r="J28" s="4">
        <v>60</v>
      </c>
      <c r="K28" s="4">
        <f>K27-I28</f>
        <v>127</v>
      </c>
    </row>
    <row r="29" spans="1:12">
      <c r="A29" s="3">
        <v>39382</v>
      </c>
      <c r="B29" s="4">
        <v>1205884</v>
      </c>
      <c r="C29" s="4">
        <v>1202268</v>
      </c>
      <c r="D29" s="4">
        <f>B29-B28</f>
        <v>2850</v>
      </c>
      <c r="E29" s="4">
        <f>C29-C28</f>
        <v>1900</v>
      </c>
      <c r="F29" s="4">
        <f t="shared" si="0"/>
        <v>684</v>
      </c>
      <c r="G29" s="4">
        <f>(E29/25)*6</f>
        <v>456</v>
      </c>
      <c r="H29" s="4">
        <f t="shared" si="2"/>
        <v>1140</v>
      </c>
      <c r="I29" s="4">
        <v>9</v>
      </c>
      <c r="J29" s="4">
        <v>53</v>
      </c>
      <c r="K29" s="4">
        <f>K28-I29</f>
        <v>118</v>
      </c>
    </row>
    <row r="30" spans="1:12">
      <c r="A30" s="3">
        <v>39383</v>
      </c>
      <c r="B30" s="4">
        <v>1210734</v>
      </c>
      <c r="C30" s="4">
        <v>1202643</v>
      </c>
      <c r="D30" s="4">
        <f>B30-B29</f>
        <v>4850</v>
      </c>
      <c r="E30" s="4">
        <f>C30-C29</f>
        <v>375</v>
      </c>
      <c r="F30" s="4">
        <f t="shared" si="0"/>
        <v>1164</v>
      </c>
      <c r="G30" s="4">
        <f t="shared" ref="G30:G36" si="4">(E30/25)*6</f>
        <v>90</v>
      </c>
      <c r="H30" s="4">
        <f t="shared" si="2"/>
        <v>1254</v>
      </c>
      <c r="I30" s="4">
        <v>2</v>
      </c>
      <c r="J30" s="4">
        <v>51</v>
      </c>
      <c r="K30" s="4">
        <f>K29-I30</f>
        <v>116</v>
      </c>
    </row>
    <row r="31" spans="1:12">
      <c r="A31" s="3">
        <v>39384</v>
      </c>
      <c r="B31" s="4">
        <v>1216034</v>
      </c>
      <c r="C31" s="4">
        <v>1202868</v>
      </c>
      <c r="D31" s="4">
        <f>B31-B30</f>
        <v>5300</v>
      </c>
      <c r="E31" s="4">
        <f>C31-C30</f>
        <v>225</v>
      </c>
      <c r="F31" s="4">
        <f t="shared" si="0"/>
        <v>1272</v>
      </c>
      <c r="G31" s="4">
        <f t="shared" si="4"/>
        <v>54</v>
      </c>
      <c r="H31" s="4">
        <f t="shared" si="2"/>
        <v>1326</v>
      </c>
      <c r="I31" s="4">
        <v>3</v>
      </c>
      <c r="J31" s="4">
        <v>49</v>
      </c>
      <c r="K31" s="4">
        <f>K30-I31</f>
        <v>113</v>
      </c>
    </row>
    <row r="32" spans="1:12">
      <c r="A32" s="3">
        <v>39385</v>
      </c>
      <c r="B32" s="4">
        <v>1221484</v>
      </c>
      <c r="C32" s="4">
        <v>1202868</v>
      </c>
      <c r="D32" s="4">
        <f>B32-B31</f>
        <v>5450</v>
      </c>
      <c r="E32" s="4">
        <f>C32-C31</f>
        <v>0</v>
      </c>
      <c r="F32" s="4">
        <f t="shared" si="0"/>
        <v>1308</v>
      </c>
      <c r="G32" s="4">
        <f t="shared" si="4"/>
        <v>0</v>
      </c>
      <c r="H32" s="4">
        <f t="shared" si="2"/>
        <v>1308</v>
      </c>
      <c r="I32" s="4">
        <v>1</v>
      </c>
      <c r="J32" s="4">
        <v>48</v>
      </c>
      <c r="K32" s="4">
        <f>K31-I32</f>
        <v>112</v>
      </c>
    </row>
    <row r="33" spans="1:11">
      <c r="A33" s="3">
        <v>39386</v>
      </c>
      <c r="B33" s="4">
        <v>1226984</v>
      </c>
      <c r="C33" s="4">
        <v>1202968</v>
      </c>
      <c r="D33" s="4">
        <f>B33-B32</f>
        <v>5500</v>
      </c>
      <c r="E33" s="4">
        <f>C33-C32</f>
        <v>100</v>
      </c>
      <c r="F33" s="4">
        <f t="shared" si="0"/>
        <v>1320</v>
      </c>
      <c r="G33" s="4">
        <f t="shared" si="4"/>
        <v>24</v>
      </c>
      <c r="H33" s="4">
        <f t="shared" si="2"/>
        <v>1344</v>
      </c>
      <c r="I33" s="4">
        <v>1</v>
      </c>
      <c r="J33" s="4">
        <v>47</v>
      </c>
      <c r="K33" s="4">
        <f>K32-I33</f>
        <v>111</v>
      </c>
    </row>
    <row r="34" spans="1:11">
      <c r="A34" s="3">
        <v>39387</v>
      </c>
      <c r="B34" s="4">
        <v>1232484</v>
      </c>
      <c r="C34" s="4">
        <v>1203043</v>
      </c>
      <c r="D34" s="4">
        <f>B34-B33</f>
        <v>5500</v>
      </c>
      <c r="E34" s="4">
        <f>C34-C33</f>
        <v>75</v>
      </c>
      <c r="F34" s="4">
        <f t="shared" si="0"/>
        <v>1320</v>
      </c>
      <c r="G34" s="4">
        <f t="shared" si="4"/>
        <v>18</v>
      </c>
      <c r="H34" s="4">
        <f t="shared" si="2"/>
        <v>1338</v>
      </c>
      <c r="I34" s="4">
        <v>0</v>
      </c>
      <c r="J34" s="4">
        <v>47</v>
      </c>
      <c r="K34" s="4">
        <f>K33-I34</f>
        <v>111</v>
      </c>
    </row>
    <row r="35" spans="1:11">
      <c r="A35" s="3">
        <v>39388</v>
      </c>
      <c r="B35" s="4">
        <v>1237484</v>
      </c>
      <c r="C35" s="4">
        <v>1203243</v>
      </c>
      <c r="D35" s="4">
        <f>B35-B34</f>
        <v>5000</v>
      </c>
      <c r="E35" s="4">
        <f>C35-C34</f>
        <v>200</v>
      </c>
      <c r="F35" s="4">
        <f t="shared" si="0"/>
        <v>1200</v>
      </c>
      <c r="G35" s="4">
        <f t="shared" si="4"/>
        <v>48</v>
      </c>
      <c r="H35" s="4">
        <f t="shared" si="2"/>
        <v>1248</v>
      </c>
      <c r="I35" s="4">
        <v>2</v>
      </c>
      <c r="J35" s="4">
        <v>46</v>
      </c>
      <c r="K35" s="4">
        <f>K34-I35</f>
        <v>109</v>
      </c>
    </row>
    <row r="36" spans="1:11">
      <c r="A36" s="3">
        <v>39389</v>
      </c>
      <c r="B36" s="4">
        <f>B35+D36</f>
        <v>1237484</v>
      </c>
      <c r="C36" s="4">
        <f>C35+E36</f>
        <v>1203243</v>
      </c>
      <c r="D36" s="4"/>
      <c r="E36" s="4"/>
      <c r="F36" s="4">
        <f t="shared" si="0"/>
        <v>0</v>
      </c>
      <c r="G36" s="4">
        <f t="shared" si="4"/>
        <v>0</v>
      </c>
      <c r="H36" s="4">
        <f t="shared" si="2"/>
        <v>0</v>
      </c>
      <c r="I36" s="4">
        <v>2</v>
      </c>
      <c r="J36" s="4">
        <v>45</v>
      </c>
      <c r="K36" s="4">
        <f>K35-I36</f>
        <v>107</v>
      </c>
    </row>
  </sheetData>
  <mergeCells count="11">
    <mergeCell ref="K2:K3"/>
    <mergeCell ref="L2:L3"/>
    <mergeCell ref="F2:H2"/>
    <mergeCell ref="A1:L1"/>
    <mergeCell ref="A2:A3"/>
    <mergeCell ref="B2:B3"/>
    <mergeCell ref="C2:C3"/>
    <mergeCell ref="D2:D3"/>
    <mergeCell ref="E2:E3"/>
    <mergeCell ref="I2:I3"/>
    <mergeCell ref="J2:J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2010-04-03T06:18:48Z</dcterms:modified>
</cp:coreProperties>
</file>