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8460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3" i="1"/>
  <c r="K32"/>
  <c r="K31"/>
  <c r="K30"/>
  <c r="K29"/>
  <c r="I34"/>
  <c r="I33"/>
  <c r="I32"/>
  <c r="I31"/>
  <c r="I30"/>
  <c r="I29"/>
  <c r="G34"/>
  <c r="G33"/>
  <c r="G32"/>
  <c r="G31"/>
  <c r="G30"/>
  <c r="G29"/>
  <c r="E34"/>
  <c r="E33"/>
  <c r="E32"/>
  <c r="E31"/>
  <c r="E30"/>
  <c r="E29"/>
  <c r="D32"/>
  <c r="D31"/>
  <c r="D30"/>
  <c r="D29"/>
</calcChain>
</file>

<file path=xl/sharedStrings.xml><?xml version="1.0" encoding="utf-8"?>
<sst xmlns="http://schemas.openxmlformats.org/spreadsheetml/2006/main" count="170" uniqueCount="74">
  <si>
    <t>통통한실뱀</t>
    <phoneticPr fontId="1" type="noConversion"/>
  </si>
  <si>
    <t>풀빛뱀</t>
    <phoneticPr fontId="1" type="noConversion"/>
  </si>
  <si>
    <t>홍사</t>
    <phoneticPr fontId="1" type="noConversion"/>
  </si>
  <si>
    <t>금사</t>
    <phoneticPr fontId="1" type="noConversion"/>
  </si>
  <si>
    <t>이무기</t>
    <phoneticPr fontId="1" type="noConversion"/>
  </si>
  <si>
    <t>지룡</t>
    <phoneticPr fontId="1" type="noConversion"/>
  </si>
  <si>
    <t>청룡</t>
    <phoneticPr fontId="1" type="noConversion"/>
  </si>
  <si>
    <t>1성</t>
    <phoneticPr fontId="1" type="noConversion"/>
  </si>
  <si>
    <t>2성</t>
    <phoneticPr fontId="1" type="noConversion"/>
  </si>
  <si>
    <t>3성</t>
    <phoneticPr fontId="1" type="noConversion"/>
  </si>
  <si>
    <t>4성</t>
  </si>
  <si>
    <t>5성</t>
  </si>
  <si>
    <t>6성</t>
  </si>
  <si>
    <t>7성</t>
  </si>
  <si>
    <t>8성</t>
  </si>
  <si>
    <t>9성</t>
  </si>
  <si>
    <t>10성</t>
  </si>
  <si>
    <t>11성</t>
  </si>
  <si>
    <t>12성</t>
  </si>
  <si>
    <t>2초</t>
    <phoneticPr fontId="1" type="noConversion"/>
  </si>
  <si>
    <t>3초</t>
    <phoneticPr fontId="1" type="noConversion"/>
  </si>
  <si>
    <t>2초라고 뜨는데 가끔 3초뜸(표시상2초이고 실질적 3초인듯)</t>
    <phoneticPr fontId="1" type="noConversion"/>
  </si>
  <si>
    <t>10초</t>
    <phoneticPr fontId="1" type="noConversion"/>
  </si>
  <si>
    <t>9초</t>
    <phoneticPr fontId="1" type="noConversion"/>
  </si>
  <si>
    <t>8초</t>
    <phoneticPr fontId="1" type="noConversion"/>
  </si>
  <si>
    <t>7초</t>
    <phoneticPr fontId="1" type="noConversion"/>
  </si>
  <si>
    <t>기원 역</t>
    <phoneticPr fontId="1" type="noConversion"/>
  </si>
  <si>
    <t>부활</t>
    <phoneticPr fontId="1" type="noConversion"/>
  </si>
  <si>
    <t>4성</t>
    <phoneticPr fontId="1" type="noConversion"/>
  </si>
  <si>
    <t>5성</t>
    <phoneticPr fontId="1" type="noConversion"/>
  </si>
  <si>
    <t>6성</t>
    <phoneticPr fontId="1" type="noConversion"/>
  </si>
  <si>
    <t>-</t>
    <phoneticPr fontId="1" type="noConversion"/>
  </si>
  <si>
    <t>저주</t>
    <phoneticPr fontId="1" type="noConversion"/>
  </si>
  <si>
    <t>참고로 혼마율5성은 무장 +70입니다</t>
    <phoneticPr fontId="1" type="noConversion"/>
  </si>
  <si>
    <t>재앙</t>
    <phoneticPr fontId="1" type="noConversion"/>
  </si>
  <si>
    <t>1성</t>
    <phoneticPr fontId="1" type="noConversion"/>
  </si>
  <si>
    <t>2성</t>
  </si>
  <si>
    <t>3성</t>
  </si>
  <si>
    <t>2성</t>
    <phoneticPr fontId="1" type="noConversion"/>
  </si>
  <si>
    <t>3성</t>
    <phoneticPr fontId="1" type="noConversion"/>
  </si>
  <si>
    <t>4성</t>
    <phoneticPr fontId="1" type="noConversion"/>
  </si>
  <si>
    <t>5성</t>
    <phoneticPr fontId="1" type="noConversion"/>
  </si>
  <si>
    <t>6성</t>
    <phoneticPr fontId="1" type="noConversion"/>
  </si>
  <si>
    <t>7성</t>
    <phoneticPr fontId="1" type="noConversion"/>
  </si>
  <si>
    <t>8성</t>
    <phoneticPr fontId="1" type="noConversion"/>
  </si>
  <si>
    <t>9성</t>
    <phoneticPr fontId="1" type="noConversion"/>
  </si>
  <si>
    <t>10성</t>
    <phoneticPr fontId="1" type="noConversion"/>
  </si>
  <si>
    <t>11성</t>
    <phoneticPr fontId="1" type="noConversion"/>
  </si>
  <si>
    <t>12성</t>
    <phoneticPr fontId="1" type="noConversion"/>
  </si>
  <si>
    <t>-</t>
    <phoneticPr fontId="1" type="noConversion"/>
  </si>
  <si>
    <t>99초</t>
    <phoneticPr fontId="1" type="noConversion"/>
  </si>
  <si>
    <t>96초</t>
    <phoneticPr fontId="1" type="noConversion"/>
  </si>
  <si>
    <t>93초</t>
  </si>
  <si>
    <t>90초</t>
  </si>
  <si>
    <t>87초</t>
  </si>
  <si>
    <t>84초</t>
  </si>
  <si>
    <t>81초</t>
  </si>
  <si>
    <t>78초</t>
  </si>
  <si>
    <t>75초</t>
  </si>
  <si>
    <t>72초</t>
  </si>
  <si>
    <t>69초</t>
  </si>
  <si>
    <t>66초</t>
  </si>
  <si>
    <t>63초</t>
    <phoneticPr fontId="1" type="noConversion"/>
  </si>
  <si>
    <t>60초</t>
    <phoneticPr fontId="1" type="noConversion"/>
  </si>
  <si>
    <t>57초</t>
  </si>
  <si>
    <t>54초</t>
  </si>
  <si>
    <t>51초</t>
  </si>
  <si>
    <t>48초</t>
  </si>
  <si>
    <t>45초</t>
    <phoneticPr fontId="1" type="noConversion"/>
  </si>
  <si>
    <t>42초</t>
    <phoneticPr fontId="1" type="noConversion"/>
  </si>
  <si>
    <t>39초</t>
  </si>
  <si>
    <t>36초</t>
  </si>
  <si>
    <t>33초</t>
  </si>
  <si>
    <t>30초</t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</si>
</sst>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43" workbookViewId="0">
      <selection activeCell="K44" sqref="K44:K49"/>
    </sheetView>
  </sheetViews>
  <sheetFormatPr defaultRowHeight="16.5"/>
  <cols>
    <col min="1" max="1" width="5.375" bestFit="1" customWidth="1"/>
    <col min="2" max="2" width="11" bestFit="1" customWidth="1"/>
    <col min="3" max="3" width="7.125" bestFit="1" customWidth="1"/>
    <col min="4" max="4" width="5.5" bestFit="1" customWidth="1"/>
    <col min="5" max="5" width="6.5" bestFit="1" customWidth="1"/>
    <col min="6" max="6" width="6.5" customWidth="1"/>
    <col min="7" max="7" width="7.5" bestFit="1" customWidth="1"/>
    <col min="8" max="8" width="7.125" customWidth="1"/>
    <col min="9" max="9" width="7.5" bestFit="1" customWidth="1"/>
    <col min="10" max="10" width="5.25" customWidth="1"/>
    <col min="11" max="11" width="7.5" bestFit="1" customWidth="1"/>
    <col min="12" max="12" width="4.375" bestFit="1" customWidth="1"/>
  </cols>
  <sheetData>
    <row r="1" spans="1:12">
      <c r="B1" t="s">
        <v>0</v>
      </c>
      <c r="C1" t="s">
        <v>1</v>
      </c>
      <c r="D1" t="s">
        <v>2</v>
      </c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</row>
    <row r="2" spans="1:12">
      <c r="A2" t="s">
        <v>7</v>
      </c>
      <c r="B2">
        <v>120</v>
      </c>
      <c r="C2">
        <v>360</v>
      </c>
      <c r="D2">
        <v>600</v>
      </c>
      <c r="E2">
        <v>17000</v>
      </c>
      <c r="F2" t="s">
        <v>19</v>
      </c>
      <c r="G2">
        <v>50000</v>
      </c>
      <c r="H2" t="s">
        <v>19</v>
      </c>
      <c r="I2">
        <v>150000</v>
      </c>
      <c r="J2" t="s">
        <v>20</v>
      </c>
      <c r="K2">
        <v>350000</v>
      </c>
      <c r="L2" t="s">
        <v>20</v>
      </c>
    </row>
    <row r="3" spans="1:12">
      <c r="A3" t="s">
        <v>8</v>
      </c>
      <c r="B3">
        <v>140</v>
      </c>
      <c r="C3">
        <v>380</v>
      </c>
      <c r="D3">
        <v>1100</v>
      </c>
      <c r="E3">
        <v>19700</v>
      </c>
      <c r="F3" t="s">
        <v>19</v>
      </c>
      <c r="G3">
        <v>58000</v>
      </c>
      <c r="H3" t="s">
        <v>20</v>
      </c>
      <c r="I3">
        <v>167000</v>
      </c>
      <c r="J3" t="s">
        <v>20</v>
      </c>
      <c r="K3">
        <v>390000</v>
      </c>
      <c r="L3" t="s">
        <v>20</v>
      </c>
    </row>
    <row r="4" spans="1:12">
      <c r="A4" t="s">
        <v>9</v>
      </c>
      <c r="B4">
        <v>160</v>
      </c>
      <c r="C4">
        <v>400</v>
      </c>
      <c r="D4">
        <v>1600</v>
      </c>
      <c r="E4">
        <v>22500</v>
      </c>
      <c r="F4" t="s">
        <v>19</v>
      </c>
      <c r="G4">
        <v>67000</v>
      </c>
      <c r="H4" t="s">
        <v>20</v>
      </c>
      <c r="I4">
        <v>183000</v>
      </c>
      <c r="J4" t="s">
        <v>20</v>
      </c>
      <c r="K4">
        <v>430000</v>
      </c>
      <c r="L4" t="s">
        <v>20</v>
      </c>
    </row>
    <row r="5" spans="1:12">
      <c r="A5" t="s">
        <v>10</v>
      </c>
      <c r="B5">
        <v>180</v>
      </c>
      <c r="C5">
        <v>420</v>
      </c>
      <c r="D5">
        <v>2100</v>
      </c>
      <c r="E5">
        <v>25300</v>
      </c>
      <c r="F5" t="s">
        <v>19</v>
      </c>
      <c r="G5">
        <v>75000</v>
      </c>
      <c r="H5" t="s">
        <v>20</v>
      </c>
      <c r="I5">
        <v>200000</v>
      </c>
      <c r="J5" t="s">
        <v>20</v>
      </c>
      <c r="K5">
        <v>470000</v>
      </c>
      <c r="L5" t="s">
        <v>20</v>
      </c>
    </row>
    <row r="6" spans="1:12">
      <c r="A6" t="s">
        <v>11</v>
      </c>
      <c r="B6">
        <v>200</v>
      </c>
      <c r="C6">
        <v>440</v>
      </c>
      <c r="D6">
        <v>2600</v>
      </c>
      <c r="E6">
        <v>28000</v>
      </c>
      <c r="F6" t="s">
        <v>19</v>
      </c>
      <c r="G6">
        <v>83000</v>
      </c>
      <c r="H6" t="s">
        <v>20</v>
      </c>
      <c r="I6">
        <v>217000</v>
      </c>
      <c r="J6" t="s">
        <v>20</v>
      </c>
      <c r="K6">
        <v>510000</v>
      </c>
      <c r="L6" t="s">
        <v>20</v>
      </c>
    </row>
    <row r="7" spans="1:12">
      <c r="A7" t="s">
        <v>12</v>
      </c>
      <c r="B7">
        <v>220</v>
      </c>
      <c r="C7">
        <v>460</v>
      </c>
      <c r="D7">
        <v>3100</v>
      </c>
      <c r="E7">
        <v>31000</v>
      </c>
      <c r="F7" t="s">
        <v>19</v>
      </c>
      <c r="G7">
        <v>92000</v>
      </c>
      <c r="H7" t="s">
        <v>20</v>
      </c>
      <c r="I7">
        <v>233000</v>
      </c>
      <c r="J7" t="s">
        <v>20</v>
      </c>
      <c r="K7">
        <v>550000</v>
      </c>
      <c r="L7" t="s">
        <v>20</v>
      </c>
    </row>
    <row r="8" spans="1:12">
      <c r="A8" t="s">
        <v>13</v>
      </c>
      <c r="B8">
        <v>240</v>
      </c>
      <c r="C8">
        <v>480</v>
      </c>
      <c r="D8">
        <v>3600</v>
      </c>
      <c r="E8">
        <v>34000</v>
      </c>
      <c r="F8" t="s">
        <v>19</v>
      </c>
      <c r="G8">
        <v>100000</v>
      </c>
      <c r="H8" t="s">
        <v>20</v>
      </c>
      <c r="I8">
        <v>250000</v>
      </c>
      <c r="J8" t="s">
        <v>20</v>
      </c>
      <c r="K8">
        <v>600000</v>
      </c>
      <c r="L8" t="s">
        <v>20</v>
      </c>
    </row>
    <row r="9" spans="1:12">
      <c r="A9" t="s">
        <v>14</v>
      </c>
      <c r="B9">
        <v>260</v>
      </c>
      <c r="C9">
        <v>500</v>
      </c>
      <c r="D9">
        <v>4100</v>
      </c>
      <c r="E9">
        <v>36000</v>
      </c>
      <c r="F9" t="s">
        <v>19</v>
      </c>
      <c r="G9">
        <v>108000</v>
      </c>
      <c r="H9" t="s">
        <v>20</v>
      </c>
      <c r="I9">
        <v>267000</v>
      </c>
      <c r="J9" t="s">
        <v>20</v>
      </c>
      <c r="K9">
        <v>640000</v>
      </c>
      <c r="L9" t="s">
        <v>20</v>
      </c>
    </row>
    <row r="10" spans="1:12">
      <c r="A10" t="s">
        <v>15</v>
      </c>
      <c r="B10">
        <v>280</v>
      </c>
      <c r="C10">
        <v>520</v>
      </c>
      <c r="D10">
        <v>4600</v>
      </c>
      <c r="E10">
        <v>39000</v>
      </c>
      <c r="F10" t="s">
        <v>19</v>
      </c>
      <c r="G10">
        <v>117000</v>
      </c>
      <c r="H10" t="s">
        <v>20</v>
      </c>
      <c r="I10">
        <v>283000</v>
      </c>
      <c r="J10" t="s">
        <v>20</v>
      </c>
      <c r="K10">
        <v>680000</v>
      </c>
      <c r="L10" t="s">
        <v>20</v>
      </c>
    </row>
    <row r="11" spans="1:12">
      <c r="A11" t="s">
        <v>16</v>
      </c>
      <c r="B11">
        <v>300</v>
      </c>
      <c r="C11">
        <v>540</v>
      </c>
      <c r="D11">
        <v>5100</v>
      </c>
      <c r="E11">
        <v>42000</v>
      </c>
      <c r="F11" t="s">
        <v>19</v>
      </c>
      <c r="G11">
        <v>125000</v>
      </c>
      <c r="H11" t="s">
        <v>20</v>
      </c>
      <c r="I11">
        <v>300000</v>
      </c>
      <c r="J11" t="s">
        <v>20</v>
      </c>
      <c r="K11">
        <v>720000</v>
      </c>
      <c r="L11" t="s">
        <v>20</v>
      </c>
    </row>
    <row r="12" spans="1:12">
      <c r="A12" t="s">
        <v>17</v>
      </c>
      <c r="B12">
        <v>320</v>
      </c>
      <c r="C12">
        <v>560</v>
      </c>
      <c r="D12">
        <v>5600</v>
      </c>
      <c r="E12">
        <v>45000</v>
      </c>
      <c r="F12" t="s">
        <v>19</v>
      </c>
      <c r="G12">
        <v>133000</v>
      </c>
      <c r="H12" t="s">
        <v>20</v>
      </c>
      <c r="I12">
        <v>317000</v>
      </c>
      <c r="J12" t="s">
        <v>20</v>
      </c>
      <c r="K12">
        <v>760000</v>
      </c>
      <c r="L12" t="s">
        <v>20</v>
      </c>
    </row>
    <row r="13" spans="1:12">
      <c r="A13" t="s">
        <v>18</v>
      </c>
      <c r="B13">
        <v>340</v>
      </c>
      <c r="C13">
        <v>560</v>
      </c>
      <c r="D13">
        <v>6100</v>
      </c>
      <c r="E13">
        <v>47000</v>
      </c>
      <c r="F13" t="s">
        <v>19</v>
      </c>
      <c r="G13">
        <v>142000</v>
      </c>
      <c r="H13" t="s">
        <v>20</v>
      </c>
      <c r="I13">
        <v>333000</v>
      </c>
      <c r="J13" t="s">
        <v>20</v>
      </c>
      <c r="K13">
        <v>800000</v>
      </c>
      <c r="L13" t="s">
        <v>20</v>
      </c>
    </row>
    <row r="14" spans="1:12">
      <c r="E14" s="1" t="s">
        <v>21</v>
      </c>
      <c r="F14" s="1"/>
      <c r="G14" s="1"/>
      <c r="H14" s="1"/>
      <c r="I14" s="1"/>
      <c r="J14" s="1"/>
      <c r="K14" s="1"/>
      <c r="L14" s="1"/>
    </row>
    <row r="15" spans="1:12">
      <c r="A15" s="1" t="s">
        <v>26</v>
      </c>
      <c r="B15" s="1"/>
      <c r="C15" s="1"/>
      <c r="D15" s="1"/>
      <c r="E15" s="1" t="s">
        <v>3</v>
      </c>
      <c r="F15" s="1"/>
      <c r="G15" s="1" t="s">
        <v>4</v>
      </c>
      <c r="H15" s="1"/>
      <c r="I15" s="1" t="s">
        <v>5</v>
      </c>
      <c r="J15" s="1"/>
      <c r="K15" s="1" t="s">
        <v>6</v>
      </c>
      <c r="L15" s="1"/>
    </row>
    <row r="16" spans="1:12">
      <c r="A16" s="1" t="s">
        <v>7</v>
      </c>
      <c r="B16" s="1"/>
      <c r="C16" s="1"/>
      <c r="D16" s="1"/>
      <c r="E16">
        <v>17000</v>
      </c>
      <c r="F16" t="s">
        <v>22</v>
      </c>
      <c r="G16">
        <v>50000</v>
      </c>
      <c r="H16" t="s">
        <v>23</v>
      </c>
      <c r="I16">
        <v>150000</v>
      </c>
      <c r="J16" t="s">
        <v>24</v>
      </c>
      <c r="K16">
        <v>350000</v>
      </c>
      <c r="L16" t="s">
        <v>25</v>
      </c>
    </row>
    <row r="17" spans="1:12">
      <c r="A17" s="1" t="s">
        <v>8</v>
      </c>
      <c r="B17" s="1"/>
      <c r="C17" s="1"/>
      <c r="D17" s="1"/>
      <c r="E17">
        <v>19700</v>
      </c>
      <c r="G17">
        <v>58000</v>
      </c>
      <c r="I17">
        <v>167000</v>
      </c>
      <c r="K17">
        <v>390000</v>
      </c>
    </row>
    <row r="18" spans="1:12">
      <c r="A18" s="1" t="s">
        <v>9</v>
      </c>
      <c r="B18" s="1"/>
      <c r="C18" s="1"/>
      <c r="D18" s="1"/>
      <c r="E18">
        <v>22500</v>
      </c>
      <c r="G18">
        <v>67000</v>
      </c>
      <c r="I18">
        <v>183000</v>
      </c>
      <c r="K18">
        <v>430000</v>
      </c>
    </row>
    <row r="19" spans="1:12">
      <c r="A19" s="1" t="s">
        <v>10</v>
      </c>
      <c r="B19" s="1"/>
      <c r="C19" s="1"/>
      <c r="D19" s="1"/>
      <c r="E19">
        <v>25300</v>
      </c>
      <c r="G19">
        <v>75000</v>
      </c>
      <c r="I19">
        <v>200000</v>
      </c>
      <c r="K19">
        <v>470000</v>
      </c>
    </row>
    <row r="20" spans="1:12">
      <c r="A20" s="1" t="s">
        <v>11</v>
      </c>
      <c r="B20" s="1"/>
      <c r="C20" s="1"/>
      <c r="D20" s="1"/>
      <c r="E20">
        <v>28000</v>
      </c>
      <c r="G20">
        <v>83000</v>
      </c>
      <c r="I20">
        <v>217000</v>
      </c>
      <c r="K20">
        <v>510000</v>
      </c>
    </row>
    <row r="21" spans="1:12">
      <c r="A21" s="1" t="s">
        <v>12</v>
      </c>
      <c r="B21" s="1"/>
      <c r="C21" s="1"/>
      <c r="D21" s="1"/>
      <c r="E21">
        <v>31000</v>
      </c>
      <c r="G21">
        <v>92000</v>
      </c>
      <c r="I21">
        <v>233000</v>
      </c>
      <c r="K21">
        <v>550000</v>
      </c>
    </row>
    <row r="22" spans="1:12">
      <c r="A22" s="1" t="s">
        <v>13</v>
      </c>
      <c r="B22" s="1"/>
      <c r="C22" s="1"/>
      <c r="D22" s="1"/>
      <c r="E22">
        <v>34000</v>
      </c>
      <c r="G22">
        <v>100000</v>
      </c>
      <c r="I22">
        <v>250000</v>
      </c>
      <c r="K22">
        <v>600000</v>
      </c>
    </row>
    <row r="23" spans="1:12">
      <c r="A23" s="1" t="s">
        <v>14</v>
      </c>
      <c r="B23" s="1"/>
      <c r="C23" s="1"/>
      <c r="D23" s="1"/>
      <c r="E23">
        <v>36000</v>
      </c>
      <c r="G23">
        <v>108000</v>
      </c>
      <c r="I23">
        <v>267000</v>
      </c>
      <c r="K23">
        <v>640000</v>
      </c>
    </row>
    <row r="24" spans="1:12">
      <c r="A24" s="1" t="s">
        <v>15</v>
      </c>
      <c r="B24" s="1"/>
      <c r="C24" s="1"/>
      <c r="D24" s="1"/>
      <c r="E24">
        <v>39000</v>
      </c>
      <c r="G24">
        <v>117000</v>
      </c>
      <c r="I24">
        <v>283000</v>
      </c>
      <c r="K24">
        <v>680000</v>
      </c>
    </row>
    <row r="25" spans="1:12">
      <c r="A25" s="1" t="s">
        <v>16</v>
      </c>
      <c r="B25" s="1"/>
      <c r="C25" s="1"/>
      <c r="D25" s="1"/>
      <c r="E25">
        <v>42000</v>
      </c>
      <c r="G25">
        <v>125000</v>
      </c>
      <c r="I25">
        <v>300000</v>
      </c>
      <c r="K25">
        <v>720000</v>
      </c>
    </row>
    <row r="26" spans="1:12">
      <c r="A26" s="1" t="s">
        <v>17</v>
      </c>
      <c r="B26" s="1"/>
      <c r="C26" s="1"/>
      <c r="D26" s="1"/>
      <c r="E26">
        <v>45000</v>
      </c>
      <c r="G26">
        <v>133000</v>
      </c>
      <c r="I26">
        <v>317000</v>
      </c>
      <c r="K26">
        <v>760000</v>
      </c>
    </row>
    <row r="27" spans="1:12">
      <c r="A27" s="1" t="s">
        <v>18</v>
      </c>
      <c r="B27" s="1"/>
      <c r="C27" s="1"/>
      <c r="D27" s="1"/>
      <c r="E27">
        <v>47000</v>
      </c>
      <c r="G27">
        <v>142000</v>
      </c>
      <c r="I27">
        <v>333000</v>
      </c>
      <c r="K27">
        <v>800000</v>
      </c>
    </row>
    <row r="28" spans="1:12">
      <c r="A28" s="1" t="s">
        <v>27</v>
      </c>
      <c r="B28" s="1"/>
      <c r="C28" s="1"/>
      <c r="D28" t="s">
        <v>2</v>
      </c>
      <c r="E28" s="1" t="s">
        <v>3</v>
      </c>
      <c r="F28" s="1"/>
      <c r="G28" s="1" t="s">
        <v>4</v>
      </c>
      <c r="H28" s="1"/>
      <c r="I28" s="1" t="s">
        <v>5</v>
      </c>
      <c r="J28" s="1"/>
      <c r="K28" s="1" t="s">
        <v>6</v>
      </c>
      <c r="L28" s="1"/>
    </row>
    <row r="29" spans="1:12">
      <c r="A29" s="1" t="s">
        <v>7</v>
      </c>
      <c r="B29" s="1"/>
      <c r="C29" s="1"/>
      <c r="D29">
        <f>24*60</f>
        <v>1440</v>
      </c>
      <c r="E29" s="1">
        <f>20*60</f>
        <v>1200</v>
      </c>
      <c r="F29" s="1"/>
      <c r="G29" s="1">
        <f>(14*60)+10</f>
        <v>850</v>
      </c>
      <c r="H29" s="1"/>
      <c r="I29" s="1">
        <f>9*60+10</f>
        <v>550</v>
      </c>
      <c r="J29" s="1"/>
      <c r="K29" s="1">
        <f>4*60+10</f>
        <v>250</v>
      </c>
      <c r="L29" s="1"/>
    </row>
    <row r="30" spans="1:12">
      <c r="A30" s="1" t="s">
        <v>8</v>
      </c>
      <c r="B30" s="1"/>
      <c r="C30" s="1"/>
      <c r="D30">
        <f>23*60</f>
        <v>1380</v>
      </c>
      <c r="E30" s="1">
        <f>19*60</f>
        <v>1140</v>
      </c>
      <c r="F30" s="1"/>
      <c r="G30" s="1">
        <f>13*60+20</f>
        <v>800</v>
      </c>
      <c r="H30" s="1"/>
      <c r="I30" s="1">
        <f>8*60+20</f>
        <v>500</v>
      </c>
      <c r="J30" s="1"/>
      <c r="K30" s="1">
        <f>3*60+20</f>
        <v>200</v>
      </c>
      <c r="L30" s="1"/>
    </row>
    <row r="31" spans="1:12">
      <c r="A31" s="1" t="s">
        <v>9</v>
      </c>
      <c r="B31" s="1"/>
      <c r="C31" s="1"/>
      <c r="D31">
        <f>22*60</f>
        <v>1320</v>
      </c>
      <c r="E31" s="1">
        <f>18*60</f>
        <v>1080</v>
      </c>
      <c r="F31" s="1"/>
      <c r="G31" s="1">
        <f>12*60+30</f>
        <v>750</v>
      </c>
      <c r="H31" s="1"/>
      <c r="I31" s="1">
        <f>7*60+30</f>
        <v>450</v>
      </c>
      <c r="J31" s="1"/>
      <c r="K31" s="1">
        <f>2*60+30</f>
        <v>150</v>
      </c>
      <c r="L31" s="1"/>
    </row>
    <row r="32" spans="1:12">
      <c r="A32" s="1" t="s">
        <v>28</v>
      </c>
      <c r="B32" s="1"/>
      <c r="C32" s="1"/>
      <c r="D32">
        <f>21*60</f>
        <v>1260</v>
      </c>
      <c r="E32" s="1">
        <f>17*60</f>
        <v>1020</v>
      </c>
      <c r="F32" s="1"/>
      <c r="G32" s="1">
        <f>11*60+40</f>
        <v>700</v>
      </c>
      <c r="H32" s="1"/>
      <c r="I32" s="1">
        <f>6*60+40</f>
        <v>400</v>
      </c>
      <c r="J32" s="1"/>
      <c r="K32" s="1">
        <f>1*60+40</f>
        <v>100</v>
      </c>
      <c r="L32" s="1"/>
    </row>
    <row r="33" spans="1:12">
      <c r="A33" s="1" t="s">
        <v>29</v>
      </c>
      <c r="B33" s="1"/>
      <c r="C33" s="1"/>
      <c r="D33" t="s">
        <v>31</v>
      </c>
      <c r="E33" s="1">
        <f>16*60</f>
        <v>960</v>
      </c>
      <c r="F33" s="1"/>
      <c r="G33" s="1">
        <f>10*60+50</f>
        <v>650</v>
      </c>
      <c r="H33" s="1"/>
      <c r="I33" s="1">
        <f>5*60+50</f>
        <v>350</v>
      </c>
      <c r="J33" s="1"/>
      <c r="K33" s="1">
        <f>50</f>
        <v>50</v>
      </c>
      <c r="L33" s="1"/>
    </row>
    <row r="34" spans="1:12">
      <c r="A34" s="1" t="s">
        <v>30</v>
      </c>
      <c r="B34" s="1"/>
      <c r="C34" s="1"/>
      <c r="D34" t="s">
        <v>31</v>
      </c>
      <c r="E34" s="1">
        <f>15*60</f>
        <v>900</v>
      </c>
      <c r="F34" s="1"/>
      <c r="G34" s="1">
        <f>10*60</f>
        <v>600</v>
      </c>
      <c r="H34" s="1"/>
      <c r="I34" s="1">
        <f>5*60</f>
        <v>300</v>
      </c>
      <c r="J34" s="1"/>
      <c r="K34" s="1">
        <v>5</v>
      </c>
      <c r="L34" s="1"/>
    </row>
    <row r="35" spans="1:12">
      <c r="A35" t="s">
        <v>32</v>
      </c>
      <c r="B35" t="s">
        <v>0</v>
      </c>
      <c r="C35" t="s">
        <v>1</v>
      </c>
      <c r="D35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J35" s="2"/>
      <c r="L35" s="2"/>
    </row>
    <row r="36" spans="1:12">
      <c r="A36" t="s">
        <v>35</v>
      </c>
      <c r="B36">
        <v>2</v>
      </c>
      <c r="C36">
        <v>14</v>
      </c>
      <c r="D36">
        <v>26</v>
      </c>
      <c r="E36">
        <v>38</v>
      </c>
      <c r="F36">
        <v>50</v>
      </c>
      <c r="G36">
        <v>62</v>
      </c>
      <c r="H36">
        <v>73</v>
      </c>
    </row>
    <row r="37" spans="1:12">
      <c r="A37" t="s">
        <v>36</v>
      </c>
      <c r="B37">
        <v>4</v>
      </c>
      <c r="C37">
        <v>16</v>
      </c>
      <c r="D37">
        <v>28</v>
      </c>
      <c r="E37">
        <v>40</v>
      </c>
      <c r="F37">
        <v>52</v>
      </c>
      <c r="G37">
        <v>64</v>
      </c>
      <c r="H37">
        <v>76</v>
      </c>
    </row>
    <row r="38" spans="1:12">
      <c r="A38" t="s">
        <v>37</v>
      </c>
      <c r="B38">
        <v>6</v>
      </c>
      <c r="C38">
        <v>18</v>
      </c>
      <c r="D38">
        <v>30</v>
      </c>
      <c r="E38">
        <v>42</v>
      </c>
      <c r="F38">
        <v>54</v>
      </c>
      <c r="G38">
        <v>66</v>
      </c>
      <c r="H38">
        <v>79</v>
      </c>
    </row>
    <row r="39" spans="1:12">
      <c r="A39" t="s">
        <v>10</v>
      </c>
      <c r="B39">
        <v>8</v>
      </c>
      <c r="C39">
        <v>20</v>
      </c>
      <c r="D39">
        <v>32</v>
      </c>
      <c r="E39">
        <v>44</v>
      </c>
      <c r="F39">
        <v>56</v>
      </c>
      <c r="G39">
        <v>68</v>
      </c>
      <c r="H39">
        <v>82</v>
      </c>
    </row>
    <row r="40" spans="1:12">
      <c r="A40" t="s">
        <v>11</v>
      </c>
      <c r="B40">
        <v>10</v>
      </c>
      <c r="C40">
        <v>22</v>
      </c>
      <c r="D40">
        <v>34</v>
      </c>
      <c r="E40">
        <v>46</v>
      </c>
      <c r="F40">
        <v>58</v>
      </c>
      <c r="G40">
        <v>70</v>
      </c>
      <c r="H40">
        <v>85</v>
      </c>
    </row>
    <row r="41" spans="1:12">
      <c r="A41" t="s">
        <v>12</v>
      </c>
      <c r="B41">
        <v>12</v>
      </c>
      <c r="C41">
        <v>24</v>
      </c>
      <c r="D41">
        <v>36</v>
      </c>
      <c r="E41">
        <v>48</v>
      </c>
      <c r="F41">
        <v>60</v>
      </c>
      <c r="G41">
        <v>72</v>
      </c>
      <c r="H41">
        <v>88</v>
      </c>
    </row>
    <row r="42" spans="1:12">
      <c r="B42" s="1" t="s">
        <v>33</v>
      </c>
      <c r="C42" s="1"/>
      <c r="D42" s="1"/>
      <c r="E42" s="1"/>
      <c r="F42" s="1"/>
      <c r="G42" s="1"/>
      <c r="H42" s="1"/>
    </row>
    <row r="43" spans="1:12">
      <c r="A43" s="1" t="s">
        <v>34</v>
      </c>
      <c r="B43" s="1"/>
      <c r="C43" s="1"/>
      <c r="D43" s="1"/>
      <c r="E43" s="1"/>
      <c r="F43" s="1"/>
      <c r="G43" s="1" t="s">
        <v>4</v>
      </c>
      <c r="H43" s="1"/>
      <c r="I43" s="1" t="s">
        <v>5</v>
      </c>
      <c r="J43" s="1"/>
      <c r="K43" s="1" t="s">
        <v>6</v>
      </c>
      <c r="L43" s="1"/>
    </row>
    <row r="44" spans="1:12">
      <c r="A44" s="1" t="s">
        <v>35</v>
      </c>
      <c r="B44" s="1"/>
      <c r="C44" s="1"/>
      <c r="D44" s="1"/>
      <c r="E44" s="1"/>
      <c r="F44" s="1"/>
      <c r="G44">
        <v>39</v>
      </c>
      <c r="H44" t="s">
        <v>50</v>
      </c>
      <c r="I44">
        <v>52</v>
      </c>
      <c r="J44" t="s">
        <v>62</v>
      </c>
      <c r="K44">
        <v>64</v>
      </c>
      <c r="L44" t="s">
        <v>68</v>
      </c>
    </row>
    <row r="45" spans="1:12">
      <c r="A45" s="1" t="s">
        <v>38</v>
      </c>
      <c r="B45" s="1"/>
      <c r="C45" s="1"/>
      <c r="D45" s="1"/>
      <c r="E45" s="1"/>
      <c r="F45" s="1"/>
      <c r="G45">
        <v>40</v>
      </c>
      <c r="H45" t="s">
        <v>51</v>
      </c>
      <c r="I45">
        <v>54</v>
      </c>
      <c r="J45" t="s">
        <v>63</v>
      </c>
      <c r="K45">
        <v>66</v>
      </c>
      <c r="L45" t="s">
        <v>69</v>
      </c>
    </row>
    <row r="46" spans="1:12">
      <c r="A46" s="1" t="s">
        <v>39</v>
      </c>
      <c r="B46" s="1"/>
      <c r="C46" s="1"/>
      <c r="D46" s="1"/>
      <c r="E46" s="1"/>
      <c r="F46" s="1"/>
      <c r="G46">
        <v>41</v>
      </c>
      <c r="H46" t="s">
        <v>52</v>
      </c>
      <c r="I46">
        <v>56</v>
      </c>
      <c r="J46" t="s">
        <v>64</v>
      </c>
      <c r="K46">
        <v>68</v>
      </c>
      <c r="L46" t="s">
        <v>70</v>
      </c>
    </row>
    <row r="47" spans="1:12">
      <c r="A47" s="1" t="s">
        <v>40</v>
      </c>
      <c r="B47" s="1"/>
      <c r="C47" s="1"/>
      <c r="D47" s="1"/>
      <c r="E47" s="1"/>
      <c r="F47" s="1"/>
      <c r="G47">
        <v>42</v>
      </c>
      <c r="H47" t="s">
        <v>53</v>
      </c>
      <c r="I47">
        <v>58</v>
      </c>
      <c r="J47" t="s">
        <v>65</v>
      </c>
      <c r="K47">
        <v>70</v>
      </c>
      <c r="L47" t="s">
        <v>71</v>
      </c>
    </row>
    <row r="48" spans="1:12">
      <c r="A48" s="1" t="s">
        <v>41</v>
      </c>
      <c r="B48" s="1"/>
      <c r="C48" s="1"/>
      <c r="D48" s="1"/>
      <c r="E48" s="1"/>
      <c r="F48" s="1"/>
      <c r="G48">
        <v>43</v>
      </c>
      <c r="H48" t="s">
        <v>54</v>
      </c>
      <c r="I48">
        <v>60</v>
      </c>
      <c r="J48" t="s">
        <v>66</v>
      </c>
      <c r="K48">
        <v>72</v>
      </c>
      <c r="L48" t="s">
        <v>72</v>
      </c>
    </row>
    <row r="49" spans="1:12">
      <c r="A49" s="1" t="s">
        <v>42</v>
      </c>
      <c r="B49" s="1"/>
      <c r="C49" s="1"/>
      <c r="D49" s="1"/>
      <c r="E49" s="1"/>
      <c r="F49" s="1"/>
      <c r="G49">
        <v>44</v>
      </c>
      <c r="H49" t="s">
        <v>55</v>
      </c>
      <c r="I49">
        <v>62</v>
      </c>
      <c r="J49" t="s">
        <v>67</v>
      </c>
      <c r="K49">
        <v>74</v>
      </c>
      <c r="L49" t="s">
        <v>73</v>
      </c>
    </row>
    <row r="50" spans="1:12">
      <c r="A50" s="1" t="s">
        <v>43</v>
      </c>
      <c r="B50" s="1"/>
      <c r="C50" s="1"/>
      <c r="D50" s="1"/>
      <c r="E50" s="1"/>
      <c r="F50" s="1"/>
      <c r="G50">
        <v>45</v>
      </c>
      <c r="H50" t="s">
        <v>56</v>
      </c>
      <c r="I50" t="s">
        <v>49</v>
      </c>
      <c r="K50" t="s">
        <v>49</v>
      </c>
    </row>
    <row r="51" spans="1:12">
      <c r="A51" s="1" t="s">
        <v>44</v>
      </c>
      <c r="B51" s="1"/>
      <c r="C51" s="1"/>
      <c r="D51" s="1"/>
      <c r="E51" s="1"/>
      <c r="F51" s="1"/>
      <c r="G51">
        <v>46</v>
      </c>
      <c r="H51" t="s">
        <v>57</v>
      </c>
      <c r="I51" t="s">
        <v>49</v>
      </c>
      <c r="K51" t="s">
        <v>49</v>
      </c>
    </row>
    <row r="52" spans="1:12">
      <c r="A52" s="1" t="s">
        <v>45</v>
      </c>
      <c r="B52" s="1"/>
      <c r="C52" s="1"/>
      <c r="D52" s="1"/>
      <c r="E52" s="1"/>
      <c r="F52" s="1"/>
      <c r="G52">
        <v>47</v>
      </c>
      <c r="H52" t="s">
        <v>58</v>
      </c>
      <c r="I52" t="s">
        <v>49</v>
      </c>
      <c r="K52" t="s">
        <v>49</v>
      </c>
    </row>
    <row r="53" spans="1:12">
      <c r="A53" s="1" t="s">
        <v>46</v>
      </c>
      <c r="B53" s="1"/>
      <c r="C53" s="1"/>
      <c r="D53" s="1"/>
      <c r="E53" s="1"/>
      <c r="F53" s="1"/>
      <c r="G53">
        <v>48</v>
      </c>
      <c r="H53" t="s">
        <v>59</v>
      </c>
      <c r="I53" t="s">
        <v>49</v>
      </c>
      <c r="K53" t="s">
        <v>49</v>
      </c>
    </row>
    <row r="54" spans="1:12">
      <c r="A54" s="1" t="s">
        <v>47</v>
      </c>
      <c r="B54" s="1"/>
      <c r="C54" s="1"/>
      <c r="D54" s="1"/>
      <c r="E54" s="1"/>
      <c r="F54" s="1"/>
      <c r="G54">
        <v>49</v>
      </c>
      <c r="H54" t="s">
        <v>60</v>
      </c>
      <c r="I54" t="s">
        <v>49</v>
      </c>
      <c r="K54" t="s">
        <v>49</v>
      </c>
    </row>
    <row r="55" spans="1:12">
      <c r="A55" s="1" t="s">
        <v>48</v>
      </c>
      <c r="B55" s="1"/>
      <c r="C55" s="1"/>
      <c r="D55" s="1"/>
      <c r="E55" s="1"/>
      <c r="F55" s="1"/>
      <c r="G55">
        <v>50</v>
      </c>
      <c r="H55" t="s">
        <v>61</v>
      </c>
      <c r="I55" t="s">
        <v>49</v>
      </c>
      <c r="K55" t="s">
        <v>49</v>
      </c>
    </row>
  </sheetData>
  <mergeCells count="74">
    <mergeCell ref="A55:F55"/>
    <mergeCell ref="A50:F50"/>
    <mergeCell ref="A51:F51"/>
    <mergeCell ref="A52:F52"/>
    <mergeCell ref="A53:F53"/>
    <mergeCell ref="A54:F54"/>
    <mergeCell ref="A45:F45"/>
    <mergeCell ref="A46:F46"/>
    <mergeCell ref="A47:F47"/>
    <mergeCell ref="A48:F48"/>
    <mergeCell ref="A49:F49"/>
    <mergeCell ref="G43:H43"/>
    <mergeCell ref="I43:J43"/>
    <mergeCell ref="K43:L43"/>
    <mergeCell ref="A43:F43"/>
    <mergeCell ref="A44:F44"/>
    <mergeCell ref="B42:H42"/>
    <mergeCell ref="E1:F1"/>
    <mergeCell ref="G1:H1"/>
    <mergeCell ref="K1:L1"/>
    <mergeCell ref="I1:J1"/>
    <mergeCell ref="E14:L14"/>
    <mergeCell ref="A22:D22"/>
    <mergeCell ref="E15:F15"/>
    <mergeCell ref="G15:H15"/>
    <mergeCell ref="I15:J15"/>
    <mergeCell ref="K15:L15"/>
    <mergeCell ref="A15:D15"/>
    <mergeCell ref="A16:D16"/>
    <mergeCell ref="A17:D17"/>
    <mergeCell ref="A18:D18"/>
    <mergeCell ref="A19:D19"/>
    <mergeCell ref="A20:D20"/>
    <mergeCell ref="A21:D21"/>
    <mergeCell ref="A34:C34"/>
    <mergeCell ref="A23:D23"/>
    <mergeCell ref="A24:D24"/>
    <mergeCell ref="A25:D25"/>
    <mergeCell ref="A26:D26"/>
    <mergeCell ref="A27:D27"/>
    <mergeCell ref="A28:C28"/>
    <mergeCell ref="A29:C29"/>
    <mergeCell ref="A30:C30"/>
    <mergeCell ref="A31:C31"/>
    <mergeCell ref="A32:C32"/>
    <mergeCell ref="A33:C33"/>
    <mergeCell ref="E28:F28"/>
    <mergeCell ref="G28:H28"/>
    <mergeCell ref="I28:J28"/>
    <mergeCell ref="K28:L28"/>
    <mergeCell ref="E29:F29"/>
    <mergeCell ref="I29:J29"/>
    <mergeCell ref="E31:F31"/>
    <mergeCell ref="E32:F32"/>
    <mergeCell ref="E33:F33"/>
    <mergeCell ref="E34:F34"/>
    <mergeCell ref="G29:H29"/>
    <mergeCell ref="G30:H30"/>
    <mergeCell ref="G31:H31"/>
    <mergeCell ref="G32:H32"/>
    <mergeCell ref="G33:H33"/>
    <mergeCell ref="G34:H34"/>
    <mergeCell ref="E30:F30"/>
    <mergeCell ref="I31:J31"/>
    <mergeCell ref="I32:J32"/>
    <mergeCell ref="I33:J33"/>
    <mergeCell ref="I34:J34"/>
    <mergeCell ref="K29:L29"/>
    <mergeCell ref="K30:L30"/>
    <mergeCell ref="K31:L31"/>
    <mergeCell ref="K32:L32"/>
    <mergeCell ref="K33:L33"/>
    <mergeCell ref="K34:L34"/>
    <mergeCell ref="I30:J3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2010-04-12T11:50:07Z</dcterms:created>
  <dcterms:modified xsi:type="dcterms:W3CDTF">2010-04-12T13:22:39Z</dcterms:modified>
</cp:coreProperties>
</file>